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me\OneDrive\Desktop\Holme Parish Council\Financial\Accounts 2022-23\AGAR\"/>
    </mc:Choice>
  </mc:AlternateContent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Sheet1!$C$1:$C$20</definedName>
  </definedNames>
  <calcPr calcId="152511"/>
</workbook>
</file>

<file path=xl/calcChain.xml><?xml version="1.0" encoding="utf-8"?>
<calcChain xmlns="http://schemas.openxmlformats.org/spreadsheetml/2006/main">
  <c r="A50" i="1" l="1"/>
  <c r="D62" i="1"/>
  <c r="D52" i="1"/>
  <c r="A26" i="1"/>
  <c r="D15" i="1"/>
  <c r="D26" i="1" s="1"/>
  <c r="D41" i="1" l="1"/>
  <c r="D35" i="1"/>
  <c r="D50" i="1" s="1"/>
  <c r="D55" i="1" s="1"/>
  <c r="D44" i="1"/>
  <c r="A13" i="1"/>
  <c r="D7" i="1"/>
  <c r="D4" i="1"/>
  <c r="D13" i="1" l="1"/>
  <c r="D53" i="1" s="1"/>
  <c r="D56" i="1" s="1"/>
  <c r="A68" i="1"/>
  <c r="A72" i="1" s="1"/>
  <c r="D66" i="1" s="1"/>
  <c r="D72" i="1" s="1"/>
  <c r="A60" i="1"/>
  <c r="A54" i="1"/>
  <c r="A56" i="1" s="1"/>
</calcChain>
</file>

<file path=xl/sharedStrings.xml><?xml version="1.0" encoding="utf-8"?>
<sst xmlns="http://schemas.openxmlformats.org/spreadsheetml/2006/main" count="68" uniqueCount="67">
  <si>
    <t>Holme Parish Council</t>
  </si>
  <si>
    <t>Precept</t>
  </si>
  <si>
    <t>Bank Interest</t>
  </si>
  <si>
    <t>Burial Authority fees</t>
  </si>
  <si>
    <t>Cambs CC Grass cutting grant</t>
  </si>
  <si>
    <t>Receipts</t>
  </si>
  <si>
    <t>Payments</t>
  </si>
  <si>
    <t>Cemetery - Tree work</t>
  </si>
  <si>
    <t>Clerk's Wages</t>
  </si>
  <si>
    <t>PAYE</t>
  </si>
  <si>
    <t>Internal Audit</t>
  </si>
  <si>
    <t>External Audit</t>
  </si>
  <si>
    <t>Insurance - Parish Council</t>
  </si>
  <si>
    <t xml:space="preserve">Cambs ACRE Subscription </t>
  </si>
  <si>
    <t>Soc of Local Council Clerks Subscription</t>
  </si>
  <si>
    <t>TOTAL PAYMENTS</t>
  </si>
  <si>
    <t>Balance brought forward</t>
  </si>
  <si>
    <t>Plus Receipts</t>
  </si>
  <si>
    <t>Less Payments</t>
  </si>
  <si>
    <t>Balance to carry forward</t>
  </si>
  <si>
    <t>Office &amp; Admin Expenses</t>
  </si>
  <si>
    <t xml:space="preserve">Less unpaid amounts at 31 March </t>
  </si>
  <si>
    <t>Parish News- Printing</t>
  </si>
  <si>
    <t>TOTAL INCOME</t>
  </si>
  <si>
    <t>Barclays Community Account</t>
  </si>
  <si>
    <t>HDC emptying village bins</t>
  </si>
  <si>
    <t>VAT refund</t>
  </si>
  <si>
    <t>VAT paid</t>
  </si>
  <si>
    <t>CIL Account</t>
  </si>
  <si>
    <t>Balance to allocate</t>
  </si>
  <si>
    <t>Balance Sheet</t>
  </si>
  <si>
    <t>Conington Parish Council -share of SLCC fees</t>
  </si>
  <si>
    <t>Website hosting</t>
  </si>
  <si>
    <t>Cemetery Gates</t>
  </si>
  <si>
    <t>CIL received</t>
  </si>
  <si>
    <t>Royal British Legion Poppy Appeal - Wreaths</t>
  </si>
  <si>
    <t>Village Grass Cutting &amp; Verges</t>
  </si>
  <si>
    <t>Business Premium Account</t>
  </si>
  <si>
    <t>Speed Indicator (50%)</t>
  </si>
  <si>
    <t>Balance at 31.3.21</t>
  </si>
  <si>
    <t>Approved by (Chairman) ………………………………………………</t>
  </si>
  <si>
    <t>Date……………………………………………………………………………….</t>
  </si>
  <si>
    <t>2021-22</t>
  </si>
  <si>
    <t xml:space="preserve">Community Infrastructure Levy </t>
  </si>
  <si>
    <t>CAPALC Affiliation Fee &amp;N DPO fee</t>
  </si>
  <si>
    <t>Information Commissioner Fee</t>
  </si>
  <si>
    <t>Commemorative Mugs</t>
  </si>
  <si>
    <t>New Gates at Cemetery</t>
  </si>
  <si>
    <t>Repairs &amp; Maintenance-Gravel, cemetery approach</t>
  </si>
  <si>
    <t>Tree work - St Giles Churchyard</t>
  </si>
  <si>
    <t>General Maintenance and repairs</t>
  </si>
  <si>
    <t>Barrier at St Giles Close/Hardwick Ct/Station Rd alleyway</t>
  </si>
  <si>
    <t>Contribution to traffic calming project, signs/road markings</t>
  </si>
  <si>
    <t>Barrier St Giles/Hardwick Ct/Station Rd alleyway</t>
  </si>
  <si>
    <t>Refund re: phone</t>
  </si>
  <si>
    <t>Jubilee mugs</t>
  </si>
  <si>
    <t>Sale of second hand book</t>
  </si>
  <si>
    <t>Election expenses</t>
  </si>
  <si>
    <t>Advertising for clerk</t>
  </si>
  <si>
    <t>Laptop upgrade</t>
  </si>
  <si>
    <t>Holme village hall - recruitmetnt costs</t>
  </si>
  <si>
    <t>Keys for notice boards</t>
  </si>
  <si>
    <t>Training including manuals (Councillor/Clerk)</t>
  </si>
  <si>
    <t>Defibrillator pads/batteries</t>
  </si>
  <si>
    <t>Mobile phone purchase</t>
  </si>
  <si>
    <t>Short drove - tree work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</si>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</sst>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64" fontId="1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F4" sqref="F4"/>
    </sheetView>
  </sheetViews>
  <sheetFormatPr defaultRowHeight="15" x14ac:dyDescent="0.25"/>
  <cols>
    <col min="1" max="1" width="14.28515625" bestFit="1" customWidth="1"/>
    <col min="2" max="2" width="16.28515625" style="13" customWidth="1"/>
    <col min="3" max="3" width="56.28515625" style="4" customWidth="1"/>
    <col min="4" max="4" width="14.28515625" style="7" bestFit="1" customWidth="1"/>
  </cols>
  <sheetData>
    <row r="1" spans="1:8" ht="38.25" customHeight="1" x14ac:dyDescent="0.35">
      <c r="C1" s="1" t="s">
        <v>0</v>
      </c>
    </row>
    <row r="2" spans="1:8" ht="28.5" customHeight="1" x14ac:dyDescent="0.35">
      <c r="A2" s="8" t="s">
        <v>42</v>
      </c>
      <c r="B2" s="14"/>
      <c r="C2" s="2" t="s">
        <v>5</v>
      </c>
      <c r="D2" s="8" t="s">
        <v>66</v>
      </c>
    </row>
    <row r="3" spans="1:8" ht="21.75" customHeight="1" x14ac:dyDescent="0.25">
      <c r="A3" s="7">
        <v>15000</v>
      </c>
      <c r="C3" s="3" t="s">
        <v>1</v>
      </c>
      <c r="D3" s="7">
        <v>15000</v>
      </c>
    </row>
    <row r="4" spans="1:8" ht="15.75" x14ac:dyDescent="0.25">
      <c r="A4" s="7">
        <v>3.24</v>
      </c>
      <c r="C4" s="3" t="s">
        <v>2</v>
      </c>
      <c r="D4" s="7">
        <f>2.45+10.5+29.25+65.16</f>
        <v>107.36</v>
      </c>
    </row>
    <row r="5" spans="1:8" ht="15.75" x14ac:dyDescent="0.25">
      <c r="A5" s="7">
        <v>318.89</v>
      </c>
      <c r="C5" s="3" t="s">
        <v>26</v>
      </c>
      <c r="D5" s="7">
        <v>210.88</v>
      </c>
    </row>
    <row r="6" spans="1:8" ht="15.75" x14ac:dyDescent="0.25">
      <c r="A6" s="7">
        <v>726.6</v>
      </c>
      <c r="C6" s="3" t="s">
        <v>4</v>
      </c>
      <c r="D6" s="7">
        <v>726.6</v>
      </c>
    </row>
    <row r="7" spans="1:8" ht="15.75" x14ac:dyDescent="0.25">
      <c r="A7" s="7">
        <v>430</v>
      </c>
      <c r="C7" s="3" t="s">
        <v>3</v>
      </c>
      <c r="D7" s="7">
        <f>160+125+540+320</f>
        <v>1145</v>
      </c>
    </row>
    <row r="8" spans="1:8" ht="15.75" x14ac:dyDescent="0.25">
      <c r="A8" s="7">
        <v>37.33</v>
      </c>
      <c r="C8" s="3" t="s">
        <v>31</v>
      </c>
      <c r="D8" s="7">
        <v>0</v>
      </c>
    </row>
    <row r="9" spans="1:8" ht="15.75" x14ac:dyDescent="0.25">
      <c r="A9" s="7">
        <v>3670.78</v>
      </c>
      <c r="C9" s="3" t="s">
        <v>43</v>
      </c>
      <c r="D9" s="7">
        <v>0</v>
      </c>
    </row>
    <row r="10" spans="1:8" ht="15.75" x14ac:dyDescent="0.25">
      <c r="A10" s="7">
        <v>0</v>
      </c>
      <c r="C10" s="3" t="s">
        <v>54</v>
      </c>
      <c r="D10" s="7">
        <v>50</v>
      </c>
    </row>
    <row r="11" spans="1:8" ht="15.75" x14ac:dyDescent="0.25">
      <c r="A11" s="7">
        <v>0</v>
      </c>
      <c r="C11" s="3" t="s">
        <v>55</v>
      </c>
      <c r="D11" s="7">
        <v>207.5</v>
      </c>
    </row>
    <row r="12" spans="1:8" ht="15.75" x14ac:dyDescent="0.25">
      <c r="A12" s="7">
        <v>0</v>
      </c>
      <c r="C12" s="3" t="s">
        <v>56</v>
      </c>
      <c r="D12" s="7">
        <v>33</v>
      </c>
    </row>
    <row r="13" spans="1:8" s="6" customFormat="1" ht="18.75" x14ac:dyDescent="0.3">
      <c r="A13" s="9">
        <f>SUM(A3:A12)</f>
        <v>20186.84</v>
      </c>
      <c r="B13" s="15"/>
      <c r="C13" s="5" t="s">
        <v>23</v>
      </c>
      <c r="D13" s="9">
        <f>SUM(D3:D12)</f>
        <v>17480.34</v>
      </c>
    </row>
    <row r="14" spans="1:8" ht="33.75" customHeight="1" x14ac:dyDescent="0.35">
      <c r="A14" s="7"/>
      <c r="C14" s="2" t="s">
        <v>6</v>
      </c>
    </row>
    <row r="15" spans="1:8" ht="15.75" x14ac:dyDescent="0.25">
      <c r="A15" s="7">
        <v>4610</v>
      </c>
      <c r="C15" s="3" t="s">
        <v>36</v>
      </c>
      <c r="D15" s="7">
        <f>1187.5+1617.5+1427.5+1287.5</f>
        <v>5520</v>
      </c>
      <c r="E15" s="17"/>
      <c r="F15" s="17"/>
      <c r="G15" s="17"/>
      <c r="H15" s="17"/>
    </row>
    <row r="16" spans="1:8" ht="15.75" x14ac:dyDescent="0.25">
      <c r="A16" s="7">
        <v>600</v>
      </c>
      <c r="C16" s="3" t="s">
        <v>7</v>
      </c>
      <c r="D16" s="7">
        <v>600</v>
      </c>
    </row>
    <row r="17" spans="1:4" ht="15.75" x14ac:dyDescent="0.25">
      <c r="A17" s="7"/>
      <c r="C17" s="3" t="s">
        <v>65</v>
      </c>
      <c r="D17" s="7">
        <v>800</v>
      </c>
    </row>
    <row r="18" spans="1:4" ht="15.75" x14ac:dyDescent="0.25">
      <c r="A18" s="7">
        <v>3400</v>
      </c>
      <c r="C18" s="3" t="s">
        <v>49</v>
      </c>
      <c r="D18" s="7">
        <v>350</v>
      </c>
    </row>
    <row r="19" spans="1:4" ht="15.75" x14ac:dyDescent="0.25">
      <c r="A19" s="7">
        <v>400</v>
      </c>
      <c r="C19" s="3" t="s">
        <v>48</v>
      </c>
    </row>
    <row r="20" spans="1:4" ht="15.75" x14ac:dyDescent="0.25">
      <c r="A20" s="7">
        <v>252.64</v>
      </c>
      <c r="C20" s="3" t="s">
        <v>25</v>
      </c>
      <c r="D20" s="7">
        <v>252.64</v>
      </c>
    </row>
    <row r="21" spans="1:4" ht="15.75" x14ac:dyDescent="0.25">
      <c r="A21" s="7">
        <v>18.04</v>
      </c>
      <c r="C21" s="3" t="s">
        <v>50</v>
      </c>
    </row>
    <row r="22" spans="1:4" ht="15.75" x14ac:dyDescent="0.25">
      <c r="A22" s="7">
        <v>765</v>
      </c>
      <c r="C22" s="3" t="s">
        <v>47</v>
      </c>
    </row>
    <row r="23" spans="1:4" ht="15.75" x14ac:dyDescent="0.25">
      <c r="A23" s="7">
        <v>213.83</v>
      </c>
      <c r="C23" s="3" t="s">
        <v>51</v>
      </c>
    </row>
    <row r="24" spans="1:4" ht="15.75" x14ac:dyDescent="0.25">
      <c r="A24" s="7">
        <v>600</v>
      </c>
      <c r="C24" s="3" t="s">
        <v>52</v>
      </c>
    </row>
    <row r="25" spans="1:4" ht="15.75" x14ac:dyDescent="0.25">
      <c r="A25" s="7"/>
      <c r="C25" s="3"/>
    </row>
    <row r="26" spans="1:4" ht="15.75" x14ac:dyDescent="0.25">
      <c r="A26" s="18">
        <f>SUM(A15:A25)</f>
        <v>10859.51</v>
      </c>
      <c r="B26" s="11"/>
      <c r="C26" s="3"/>
      <c r="D26" s="18">
        <f>SUM(D15:D24)</f>
        <v>7522.64</v>
      </c>
    </row>
    <row r="27" spans="1:4" ht="24.75" customHeight="1" x14ac:dyDescent="0.25">
      <c r="A27" s="7">
        <v>3350.8</v>
      </c>
      <c r="C27" s="3" t="s">
        <v>8</v>
      </c>
      <c r="D27" s="7">
        <v>4298.95</v>
      </c>
    </row>
    <row r="28" spans="1:4" ht="15.75" x14ac:dyDescent="0.25">
      <c r="A28" s="7">
        <v>402.8</v>
      </c>
      <c r="C28" s="3" t="s">
        <v>9</v>
      </c>
      <c r="D28" s="7">
        <v>193.6</v>
      </c>
    </row>
    <row r="29" spans="1:4" ht="15.75" x14ac:dyDescent="0.25">
      <c r="A29" s="7">
        <v>65</v>
      </c>
      <c r="C29" s="3" t="s">
        <v>10</v>
      </c>
      <c r="D29" s="7">
        <v>70</v>
      </c>
    </row>
    <row r="30" spans="1:4" ht="15.75" x14ac:dyDescent="0.25">
      <c r="A30" s="7">
        <v>0</v>
      </c>
      <c r="C30" s="3" t="s">
        <v>11</v>
      </c>
      <c r="D30" s="7">
        <v>0</v>
      </c>
    </row>
    <row r="31" spans="1:4" ht="15.75" x14ac:dyDescent="0.25">
      <c r="A31" s="7">
        <v>247.64</v>
      </c>
      <c r="C31" s="3" t="s">
        <v>12</v>
      </c>
      <c r="D31" s="7">
        <v>395.28</v>
      </c>
    </row>
    <row r="32" spans="1:4" ht="15.75" x14ac:dyDescent="0.25">
      <c r="A32" s="7">
        <v>211.53</v>
      </c>
      <c r="C32" s="3" t="s">
        <v>20</v>
      </c>
      <c r="D32" s="7">
        <v>445.36</v>
      </c>
    </row>
    <row r="33" spans="1:4" ht="15.75" x14ac:dyDescent="0.25">
      <c r="A33" s="7">
        <v>109.12</v>
      </c>
      <c r="C33" s="3" t="s">
        <v>32</v>
      </c>
      <c r="D33" s="7">
        <v>172.8</v>
      </c>
    </row>
    <row r="34" spans="1:4" ht="15.75" x14ac:dyDescent="0.25">
      <c r="A34" s="7">
        <v>57</v>
      </c>
      <c r="C34" s="3" t="s">
        <v>13</v>
      </c>
      <c r="D34" s="7">
        <v>47.5</v>
      </c>
    </row>
    <row r="35" spans="1:4" ht="15.75" x14ac:dyDescent="0.25">
      <c r="A35" s="7">
        <v>0</v>
      </c>
      <c r="C35" s="3" t="s">
        <v>62</v>
      </c>
      <c r="D35" s="7">
        <f>150+141+330</f>
        <v>621</v>
      </c>
    </row>
    <row r="36" spans="1:4" ht="15.75" x14ac:dyDescent="0.25">
      <c r="A36" s="7">
        <v>408.21</v>
      </c>
      <c r="C36" s="3" t="s">
        <v>44</v>
      </c>
      <c r="D36" s="7">
        <v>0</v>
      </c>
    </row>
    <row r="37" spans="1:4" ht="15.75" x14ac:dyDescent="0.25">
      <c r="A37" s="7">
        <v>112</v>
      </c>
      <c r="C37" s="3" t="s">
        <v>14</v>
      </c>
      <c r="D37" s="7">
        <v>0</v>
      </c>
    </row>
    <row r="38" spans="1:4" ht="15.75" x14ac:dyDescent="0.25">
      <c r="A38" s="7">
        <v>35</v>
      </c>
      <c r="C38" s="3" t="s">
        <v>45</v>
      </c>
      <c r="D38" s="7">
        <v>35</v>
      </c>
    </row>
    <row r="39" spans="1:4" ht="15.75" x14ac:dyDescent="0.25">
      <c r="A39" s="7">
        <v>174</v>
      </c>
      <c r="C39" s="3" t="s">
        <v>22</v>
      </c>
      <c r="D39" s="7">
        <v>186.65</v>
      </c>
    </row>
    <row r="40" spans="1:4" ht="15.75" x14ac:dyDescent="0.25">
      <c r="A40" s="7">
        <v>30</v>
      </c>
      <c r="C40" s="3" t="s">
        <v>35</v>
      </c>
      <c r="D40" s="7">
        <v>30</v>
      </c>
    </row>
    <row r="41" spans="1:4" ht="15.75" x14ac:dyDescent="0.25">
      <c r="A41" s="7">
        <v>243.75</v>
      </c>
      <c r="C41" s="3" t="s">
        <v>46</v>
      </c>
      <c r="D41" s="7">
        <f>162-9</f>
        <v>153</v>
      </c>
    </row>
    <row r="42" spans="1:4" ht="15.75" x14ac:dyDescent="0.25">
      <c r="A42" s="7">
        <v>310.76</v>
      </c>
      <c r="C42" s="3" t="s">
        <v>27</v>
      </c>
      <c r="D42" s="7">
        <v>209.24</v>
      </c>
    </row>
    <row r="43" spans="1:4" ht="15.75" x14ac:dyDescent="0.25">
      <c r="A43" s="7">
        <v>0</v>
      </c>
      <c r="C43" s="3" t="s">
        <v>57</v>
      </c>
      <c r="D43" s="7">
        <v>162.58000000000001</v>
      </c>
    </row>
    <row r="44" spans="1:4" ht="15.75" x14ac:dyDescent="0.25">
      <c r="A44" s="7">
        <v>0</v>
      </c>
      <c r="C44" s="3" t="s">
        <v>58</v>
      </c>
      <c r="D44" s="7">
        <f>85+37.92+85</f>
        <v>207.92000000000002</v>
      </c>
    </row>
    <row r="45" spans="1:4" ht="15.75" x14ac:dyDescent="0.25">
      <c r="A45" s="7">
        <v>0</v>
      </c>
      <c r="C45" s="3" t="s">
        <v>59</v>
      </c>
      <c r="D45" s="7">
        <v>146.97</v>
      </c>
    </row>
    <row r="46" spans="1:4" ht="15.75" x14ac:dyDescent="0.25">
      <c r="A46" s="7">
        <v>0</v>
      </c>
      <c r="C46" s="3" t="s">
        <v>60</v>
      </c>
      <c r="D46" s="7">
        <v>22.5</v>
      </c>
    </row>
    <row r="47" spans="1:4" ht="15.75" x14ac:dyDescent="0.25">
      <c r="A47" s="7">
        <v>0</v>
      </c>
      <c r="C47" s="3" t="s">
        <v>61</v>
      </c>
      <c r="D47" s="7">
        <v>14.3</v>
      </c>
    </row>
    <row r="48" spans="1:4" ht="15.75" x14ac:dyDescent="0.25">
      <c r="A48" s="7">
        <v>0</v>
      </c>
      <c r="C48" s="3" t="s">
        <v>64</v>
      </c>
      <c r="D48" s="7">
        <v>50</v>
      </c>
    </row>
    <row r="49" spans="1:5" ht="15.75" x14ac:dyDescent="0.25">
      <c r="A49" s="7">
        <v>0</v>
      </c>
      <c r="C49" s="3" t="s">
        <v>63</v>
      </c>
      <c r="D49" s="7">
        <v>124.99</v>
      </c>
    </row>
    <row r="50" spans="1:5" ht="30.75" customHeight="1" x14ac:dyDescent="0.3">
      <c r="A50" s="10">
        <f>SUM(A26:A49)</f>
        <v>16617.12</v>
      </c>
      <c r="B50" s="11"/>
      <c r="C50" s="5" t="s">
        <v>15</v>
      </c>
      <c r="D50" s="18">
        <f>SUM(D26:D49)</f>
        <v>15110.279999999999</v>
      </c>
      <c r="E50" s="7"/>
    </row>
    <row r="51" spans="1:5" ht="72" customHeight="1" x14ac:dyDescent="0.3">
      <c r="A51" s="7"/>
      <c r="C51" s="5" t="s">
        <v>30</v>
      </c>
    </row>
    <row r="52" spans="1:5" ht="15.75" x14ac:dyDescent="0.25">
      <c r="A52" s="7">
        <v>47854.55</v>
      </c>
      <c r="C52" s="3" t="s">
        <v>16</v>
      </c>
      <c r="D52" s="7">
        <f>+A62</f>
        <v>51424.27</v>
      </c>
    </row>
    <row r="53" spans="1:5" ht="15.75" x14ac:dyDescent="0.25">
      <c r="A53" s="7">
        <v>20186.84</v>
      </c>
      <c r="C53" s="3" t="s">
        <v>17</v>
      </c>
      <c r="D53" s="7">
        <f>+D13</f>
        <v>17480.34</v>
      </c>
    </row>
    <row r="54" spans="1:5" ht="15.75" x14ac:dyDescent="0.25">
      <c r="A54" s="16">
        <f>SUM(A52:A53)</f>
        <v>68041.39</v>
      </c>
      <c r="B54" s="16"/>
      <c r="C54" s="3"/>
    </row>
    <row r="55" spans="1:5" ht="15.75" x14ac:dyDescent="0.25">
      <c r="A55" s="7">
        <v>-16617.12</v>
      </c>
      <c r="C55" s="3" t="s">
        <v>18</v>
      </c>
      <c r="D55" s="7">
        <f>-D50</f>
        <v>-15110.279999999999</v>
      </c>
    </row>
    <row r="56" spans="1:5" ht="16.5" thickBot="1" x14ac:dyDescent="0.3">
      <c r="A56" s="19">
        <f>SUM(A54:A55)</f>
        <v>51424.270000000004</v>
      </c>
      <c r="C56" s="3" t="s">
        <v>39</v>
      </c>
      <c r="D56" s="19">
        <f>SUM(D52:D55)</f>
        <v>53794.33</v>
      </c>
    </row>
    <row r="57" spans="1:5" ht="16.5" thickTop="1" x14ac:dyDescent="0.25">
      <c r="A57" s="7"/>
      <c r="C57" s="3"/>
    </row>
    <row r="58" spans="1:5" ht="15.75" x14ac:dyDescent="0.25">
      <c r="A58" s="7">
        <v>32455.71</v>
      </c>
      <c r="C58" s="3" t="s">
        <v>37</v>
      </c>
      <c r="D58" s="7">
        <v>52563.07</v>
      </c>
    </row>
    <row r="59" spans="1:5" ht="15.75" x14ac:dyDescent="0.25">
      <c r="A59" s="7">
        <v>18968.560000000001</v>
      </c>
      <c r="C59" s="3" t="s">
        <v>24</v>
      </c>
      <c r="D59" s="7">
        <v>1231.26</v>
      </c>
    </row>
    <row r="60" spans="1:5" ht="15.75" x14ac:dyDescent="0.25">
      <c r="A60" s="16">
        <f>SUM(A58:A59)</f>
        <v>51424.270000000004</v>
      </c>
      <c r="B60" s="16"/>
      <c r="C60" s="3"/>
    </row>
    <row r="61" spans="1:5" ht="15.75" x14ac:dyDescent="0.25">
      <c r="A61" s="7">
        <v>0</v>
      </c>
      <c r="C61" s="3" t="s">
        <v>21</v>
      </c>
    </row>
    <row r="62" spans="1:5" ht="16.5" thickBot="1" x14ac:dyDescent="0.3">
      <c r="A62" s="19">
        <v>51424.27</v>
      </c>
      <c r="C62" s="3" t="s">
        <v>19</v>
      </c>
      <c r="D62" s="19">
        <f>SUM(D58:D61)</f>
        <v>53794.33</v>
      </c>
    </row>
    <row r="63" spans="1:5" ht="16.5" thickTop="1" x14ac:dyDescent="0.25">
      <c r="A63" s="7"/>
      <c r="C63" s="3"/>
    </row>
    <row r="64" spans="1:5" ht="23.25" x14ac:dyDescent="0.35">
      <c r="A64" s="7"/>
      <c r="C64" s="1"/>
    </row>
    <row r="65" spans="1:4" ht="18.75" x14ac:dyDescent="0.3">
      <c r="A65" s="7"/>
      <c r="C65" s="12" t="s">
        <v>28</v>
      </c>
    </row>
    <row r="66" spans="1:4" ht="15.75" x14ac:dyDescent="0.25">
      <c r="A66" s="7">
        <v>3345.36</v>
      </c>
      <c r="C66" s="3" t="s">
        <v>16</v>
      </c>
      <c r="D66" s="7">
        <f>+A72</f>
        <v>6032.31</v>
      </c>
    </row>
    <row r="67" spans="1:4" ht="15.75" x14ac:dyDescent="0.25">
      <c r="A67" s="7">
        <v>3670.78</v>
      </c>
      <c r="C67" s="3" t="s">
        <v>34</v>
      </c>
      <c r="D67" s="7">
        <v>0</v>
      </c>
    </row>
    <row r="68" spans="1:4" ht="15.75" x14ac:dyDescent="0.25">
      <c r="A68" s="16">
        <f>SUM(A66:A67)</f>
        <v>7016.14</v>
      </c>
      <c r="B68" s="16"/>
      <c r="C68" s="3"/>
    </row>
    <row r="69" spans="1:4" ht="15.75" x14ac:dyDescent="0.25">
      <c r="A69" s="7">
        <v>-765</v>
      </c>
      <c r="C69" s="3" t="s">
        <v>33</v>
      </c>
      <c r="D69" s="7">
        <v>0</v>
      </c>
    </row>
    <row r="70" spans="1:4" ht="15.75" x14ac:dyDescent="0.25">
      <c r="A70" s="7">
        <v>-218.83</v>
      </c>
      <c r="C70" s="3" t="s">
        <v>53</v>
      </c>
      <c r="D70" s="7">
        <v>0</v>
      </c>
    </row>
    <row r="71" spans="1:4" ht="15.75" x14ac:dyDescent="0.25">
      <c r="A71" s="7">
        <v>0</v>
      </c>
      <c r="C71" s="3" t="s">
        <v>38</v>
      </c>
      <c r="D71" s="7">
        <v>0</v>
      </c>
    </row>
    <row r="72" spans="1:4" ht="15.75" x14ac:dyDescent="0.25">
      <c r="A72" s="7">
        <f>SUM(A68:A71)</f>
        <v>6032.31</v>
      </c>
      <c r="C72" s="3" t="s">
        <v>29</v>
      </c>
      <c r="D72" s="7">
        <f>SUM(D66:D71)</f>
        <v>6032.31</v>
      </c>
    </row>
    <row r="73" spans="1:4" ht="15.75" x14ac:dyDescent="0.25">
      <c r="C73" s="3"/>
    </row>
    <row r="74" spans="1:4" ht="15.75" x14ac:dyDescent="0.25">
      <c r="C74" s="3"/>
    </row>
    <row r="75" spans="1:4" x14ac:dyDescent="0.25">
      <c r="C75" s="4" t="s">
        <v>40</v>
      </c>
    </row>
    <row r="76" spans="1:4" ht="39" customHeight="1" x14ac:dyDescent="0.25">
      <c r="C76" s="4" t="s">
        <v>41</v>
      </c>
    </row>
  </sheetData>
  <autoFilter ref="C1:C20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Osborn</dc:creator>
  <cp:lastModifiedBy>HolmeParish Clerk</cp:lastModifiedBy>
  <cp:lastPrinted>2023-04-03T16:43:22Z</cp:lastPrinted>
  <dcterms:created xsi:type="dcterms:W3CDTF">2014-04-08T11:30:34Z</dcterms:created>
  <dcterms:modified xsi:type="dcterms:W3CDTF">2023-04-12T08:48:29Z</dcterms:modified>
</cp:coreProperties>
</file>